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<sst xmlns="http://schemas.openxmlformats.org/spreadsheetml/2006/main" count="48" uniqueCount="47">
  <si>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Темп роста з/платы руководителя к з/плате основного персонала с нагрузкой</t>
  </si>
  <si>
    <t>Темп роста з/платы руководителя к з/плате основного персонала без нагрузки</t>
  </si>
  <si>
    <t xml:space="preserve">Темп роста з/платы основного персонала к з/плате прочего персонала </t>
  </si>
  <si>
    <t>Заработная плата руководителя</t>
  </si>
  <si>
    <t xml:space="preserve">с нагрузкой </t>
  </si>
  <si>
    <t>без нагрузки</t>
  </si>
  <si>
    <t>з/плата основного персонала</t>
  </si>
  <si>
    <t>з/плата прочего персонала</t>
  </si>
  <si>
    <t>Муниципальное бюджетное общеобразовательное учреждение       «Яйская средняя общеобразовательная школа №2»</t>
  </si>
  <si>
    <t>Муниципальное казенное общеобразовательное учреждение      «Анжерская средняя общеобразовательная школа»</t>
  </si>
  <si>
    <t>Муниципальное казенное общеобразовательное учреждение     «Кайлинская средняя общеобразовательная школа»</t>
  </si>
  <si>
    <t>Муниципальное бюджетное общеобразовательное учреждение «Новониколаевская основная общеобразовательная школа»</t>
  </si>
  <si>
    <t>Муниципальное казенное общеобразовательное учреждение  «Улановская основная общеобразовательная школа»</t>
  </si>
  <si>
    <t>Муниципальное бюджетное общеобразовательное учреждение «Судженская основная общеобразовательная школа»</t>
  </si>
  <si>
    <t>Муниципальное казенное общеобразовательное учреждение  «Туратская основная общеобразовательная школа»</t>
  </si>
  <si>
    <t>Муниципальное бюджетное общеобразовательное учреждение «Яйская вечерняя (сменная) общеобразовательная школа»</t>
  </si>
  <si>
    <t>Муниципальное бюджетное общеобразовательное учреждение «Яйская основная общеобразовательная школа №1»</t>
  </si>
  <si>
    <t xml:space="preserve">Муниципальное бюджетное общеобразовательное учреждение          «Яйская основная общеобразовательная школа №3» </t>
  </si>
  <si>
    <t xml:space="preserve">Муниципальное казенное общеобразовательное учреждение  «Вознесенская основная общеобразовательная школа» </t>
  </si>
  <si>
    <t xml:space="preserve">Муниципальное бюджетное общеобразовательное учреждение «Марьевская основная общеобразовательная школа им. В.Д.Федорова» </t>
  </si>
  <si>
    <t xml:space="preserve">Муниципальное бюджетное общеобразовательное учреждение «Судженская основная общеобразовательная школа №36» </t>
  </si>
  <si>
    <t xml:space="preserve">Муниципальное казенное общеобразовательное учреждение  «Ишимская основная общеобразовательная школа» </t>
  </si>
  <si>
    <t>Итого школы</t>
  </si>
  <si>
    <t xml:space="preserve"> Муниципальное казенное общеобразовательное учреждение   «Бекетская основная общеобразовательная школа» </t>
  </si>
  <si>
    <t>Управление образования Администрации Яйского муниципального района</t>
  </si>
  <si>
    <r>
      <t>Муниципальное бюджетное дошкольное образовательное учреждение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"Яйский детский сад "Солнышко"</t>
    </r>
  </si>
  <si>
    <t>Муниципальное бюджетное дошкольное образовательное учреждение   "Яйский детский сад "Чайка"</t>
  </si>
  <si>
    <r>
      <t>Муниципальное бюджетное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"Яйский детский сад "Ромашка"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</si>
  <si>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"Улановский детский сад "Ромашка"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</si>
  <si>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"Детский сад "Журавушка" п. Безлесный"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</si>
  <si>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"Кайлинский детский сад "Ёлочка"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</si>
  <si>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"Новониколаевский детский сад "Гнёздышко"</t>
    </r>
    <r>
      <rPr>
        <b/>
        <sz val="11"/>
        <color indexed="8"/>
        <rFont val="Times New Roman"/>
        <family val="1"/>
      </rPr>
      <t> 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</si>
  <si>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"Судженский детский сад "Гнёздышко"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</si>
  <si>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"Туратский детский сад "Малыш"</t>
    </r>
  </si>
  <si>
    <r>
      <t>Муниципальное автономное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"Яйский детский сад "Кораблик"</t>
    </r>
  </si>
  <si>
    <t>Итого дошкольные учреждения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</si>
  <si>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</si>
  <si>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бюджетное образовательное учреждение дополнительного образования детей "Яйская детско-юношеская спортивная школа"</t>
  </si>
  <si>
    <t>Итого дополнительное образование</t>
  </si>
  <si>
    <t>Муниципальное казенное специальное  (коррекционное) общеобразовательное учреждение  "Яйская специальная (коррекционная) общеобразовательная школа-интернат VIII вида"</t>
  </si>
  <si>
    <t>Муниципальное образовательное учреждение для детей сирот и детей оставшихся без попечения родителей "Яйский детский дом "Колокольчик"</t>
  </si>
  <si>
    <t>исп. Гулова Ю.А.</t>
  </si>
  <si>
    <t>2-14-31</t>
  </si>
  <si>
    <t>Управления образования</t>
  </si>
  <si>
    <t>Начальник</t>
  </si>
  <si>
    <t>С.В. Юдина</t>
  </si>
  <si>
    <t>Средняя заработная плата с января по декабрь 2016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</si>
</sst>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" fillId="0" borderId="0">
      <alignment/>
      <protection/>
    </xf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0" fillId="0" borderId="13" xfId="52" applyNumberFormat="1" applyFont="1" applyBorder="1" applyAlignment="1">
      <alignment horizontal="center" vertical="center" wrapText="1"/>
      <protection/>
    </xf>
    <xf numFmtId="4" fontId="21" fillId="0" borderId="13" xfId="52" applyNumberFormat="1" applyFont="1" applyBorder="1" applyAlignment="1">
      <alignment horizontal="left" vertical="center" wrapText="1"/>
      <protection/>
    </xf>
    <xf numFmtId="4" fontId="0" fillId="0" borderId="13" xfId="0" applyNumberFormat="1" applyBorder="1" applyAlignment="1">
      <alignment/>
    </xf>
    <xf numFmtId="0" fontId="24" fillId="0" borderId="0" xfId="0" applyFont="1" applyAlignment="1">
      <alignment/>
    </xf>
    <xf numFmtId="0" fontId="20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/>
    </xf>
    <xf numFmtId="4" fontId="21" fillId="0" borderId="13" xfId="0" applyNumberFormat="1" applyFont="1" applyFill="1" applyBorder="1" applyAlignment="1">
      <alignment horizontal="left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4" fontId="21" fillId="0" borderId="15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4" fontId="22" fillId="18" borderId="13" xfId="0" applyNumberFormat="1" applyFont="1" applyFill="1" applyBorder="1" applyAlignment="1">
      <alignment horizontal="left" vertical="center" wrapText="1"/>
    </xf>
    <xf numFmtId="4" fontId="27" fillId="18" borderId="13" xfId="0" applyNumberFormat="1" applyFont="1" applyFill="1" applyBorder="1" applyAlignment="1">
      <alignment/>
    </xf>
    <xf numFmtId="3" fontId="27" fillId="18" borderId="13" xfId="0" applyNumberFormat="1" applyFont="1" applyFill="1" applyBorder="1" applyAlignment="1">
      <alignment/>
    </xf>
    <xf numFmtId="4" fontId="22" fillId="18" borderId="13" xfId="52" applyNumberFormat="1" applyFont="1" applyFill="1" applyBorder="1" applyAlignment="1">
      <alignment horizontal="left" vertical="center" wrapText="1"/>
      <protection/>
    </xf>
    <xf numFmtId="3" fontId="29" fillId="0" borderId="13" xfId="0" applyNumberFormat="1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9">
      <selection activeCell="D14" sqref="D14"/>
    </sheetView>
  </sheetViews>
  <sheetFormatPr defaultColWidth="9.00390625" defaultRowHeight="12.75"/>
  <cols>
    <col min="1" max="1" width="5.375" style="0" customWidth="1"/>
    <col min="2" max="2" width="48.125" style="0" customWidth="1"/>
    <col min="3" max="3" width="20.00390625" style="0" customWidth="1"/>
    <col min="4" max="4" width="16.875" style="0" customWidth="1"/>
    <col min="5" max="5" width="17.75390625" style="0" customWidth="1"/>
    <col min="6" max="6" width="19.00390625" style="0" customWidth="1"/>
    <col min="7" max="7" width="16.625" style="0" customWidth="1"/>
    <col min="8" max="8" width="14.75390625" style="0" customWidth="1"/>
    <col min="9" max="9" width="19.625" style="0" customWidth="1"/>
  </cols>
  <sheetData>
    <row r="1" spans="4:7" ht="18">
      <c r="D1" s="8" t="s">
        <v>24</v>
      </c>
      <c r="E1" s="8"/>
      <c r="F1" s="8"/>
      <c r="G1" s="8"/>
    </row>
    <row r="3" ht="13.5" thickBot="1"/>
    <row r="4" spans="3:10" ht="16.5" thickBot="1">
      <c r="C4" s="23" t="s">
        <v>46</v>
      </c>
      <c r="D4" s="24"/>
      <c r="E4" s="24"/>
      <c r="F4" s="24"/>
      <c r="G4" s="24"/>
      <c r="H4" s="24"/>
      <c r="I4" s="24"/>
      <c r="J4" s="25"/>
    </row>
    <row r="5" spans="3:10" ht="141" customHeight="1">
      <c r="C5" s="26" t="s">
        <v>0</v>
      </c>
      <c r="D5" s="26" t="s">
        <v>1</v>
      </c>
      <c r="E5" s="26" t="s">
        <v>2</v>
      </c>
      <c r="F5" s="2" t="s">
        <v>3</v>
      </c>
      <c r="G5" s="2" t="s">
        <v>3</v>
      </c>
      <c r="H5" s="26" t="s">
        <v>6</v>
      </c>
      <c r="I5" s="26" t="s">
        <v>7</v>
      </c>
      <c r="J5" s="28"/>
    </row>
    <row r="6" spans="3:10" ht="16.5" thickBot="1">
      <c r="C6" s="27"/>
      <c r="D6" s="27"/>
      <c r="E6" s="27"/>
      <c r="F6" s="3" t="s">
        <v>4</v>
      </c>
      <c r="G6" s="3" t="s">
        <v>5</v>
      </c>
      <c r="H6" s="27"/>
      <c r="I6" s="27"/>
      <c r="J6" s="29"/>
    </row>
    <row r="7" spans="3:10" ht="19.5" thickBot="1">
      <c r="C7" s="1"/>
      <c r="D7" s="2"/>
      <c r="E7" s="2"/>
      <c r="F7" s="3"/>
      <c r="G7" s="3"/>
      <c r="H7" s="3"/>
      <c r="I7" s="3"/>
      <c r="J7" s="4"/>
    </row>
    <row r="8" spans="1:9" ht="45">
      <c r="A8" s="5">
        <v>1</v>
      </c>
      <c r="B8" s="6" t="s">
        <v>16</v>
      </c>
      <c r="C8" s="7">
        <f>F8/H8</f>
        <v>1.6036653857522907</v>
      </c>
      <c r="D8" s="7">
        <f>G8/H8</f>
        <v>1.6036653857522907</v>
      </c>
      <c r="E8" s="7">
        <f>H8/I8</f>
        <v>2.2098112221569037</v>
      </c>
      <c r="F8" s="22">
        <v>50233.33333333333</v>
      </c>
      <c r="G8" s="22">
        <v>50233.33333333333</v>
      </c>
      <c r="H8" s="22">
        <v>31324.074074074077</v>
      </c>
      <c r="I8" s="22">
        <v>14174.999999999985</v>
      </c>
    </row>
    <row r="9" spans="1:9" ht="45">
      <c r="A9" s="5">
        <v>2</v>
      </c>
      <c r="B9" s="6" t="s">
        <v>8</v>
      </c>
      <c r="C9" s="7">
        <f aca="true" t="shared" si="0" ref="C9:C22">F9/H9</f>
        <v>1.8257190191191177</v>
      </c>
      <c r="D9" s="7">
        <f aca="true" t="shared" si="1" ref="D9:D22">G9/H9</f>
        <v>1.6755346935120372</v>
      </c>
      <c r="E9" s="7">
        <f aca="true" t="shared" si="2" ref="E9:E22">H9/I9</f>
        <v>1.0314193349753695</v>
      </c>
      <c r="F9" s="22">
        <v>58250</v>
      </c>
      <c r="G9" s="22">
        <v>53458.333333333336</v>
      </c>
      <c r="H9" s="22">
        <v>31905.238095238095</v>
      </c>
      <c r="I9" s="22">
        <v>30933.333333333332</v>
      </c>
    </row>
    <row r="10" spans="1:9" ht="45">
      <c r="A10" s="5">
        <v>3</v>
      </c>
      <c r="B10" s="6" t="s">
        <v>17</v>
      </c>
      <c r="C10" s="7">
        <f t="shared" si="0"/>
        <v>2.0652441393601864</v>
      </c>
      <c r="D10" s="7">
        <f t="shared" si="1"/>
        <v>1.883985235073177</v>
      </c>
      <c r="E10" s="7">
        <f t="shared" si="2"/>
        <v>1.49414610546686</v>
      </c>
      <c r="F10" s="22">
        <v>59058.333333333336</v>
      </c>
      <c r="G10" s="22">
        <v>53875</v>
      </c>
      <c r="H10" s="22">
        <v>28596.2962962963</v>
      </c>
      <c r="I10" s="22">
        <v>19138.88888888889</v>
      </c>
    </row>
    <row r="11" spans="1:9" ht="45">
      <c r="A11" s="5">
        <v>4</v>
      </c>
      <c r="B11" s="6" t="s">
        <v>9</v>
      </c>
      <c r="C11" s="7">
        <f t="shared" si="0"/>
        <v>1.8671461126402087</v>
      </c>
      <c r="D11" s="7">
        <f t="shared" si="1"/>
        <v>1.7640356328982807</v>
      </c>
      <c r="E11" s="7">
        <f t="shared" si="2"/>
        <v>1.6860105385014574</v>
      </c>
      <c r="F11" s="22">
        <v>40441.66666666667</v>
      </c>
      <c r="G11" s="22">
        <v>38208.333333333336</v>
      </c>
      <c r="H11" s="22">
        <v>21659.615384615383</v>
      </c>
      <c r="I11" s="22">
        <v>12846.666666666662</v>
      </c>
    </row>
    <row r="12" spans="1:9" ht="45">
      <c r="A12" s="5">
        <v>5</v>
      </c>
      <c r="B12" s="6" t="s">
        <v>10</v>
      </c>
      <c r="C12" s="7">
        <f t="shared" si="0"/>
        <v>2.0893482554312044</v>
      </c>
      <c r="D12" s="7">
        <f t="shared" si="1"/>
        <v>1.6956945358788673</v>
      </c>
      <c r="E12" s="7">
        <f t="shared" si="2"/>
        <v>1.5091242906420383</v>
      </c>
      <c r="F12" s="22">
        <v>60108.33333333333</v>
      </c>
      <c r="G12" s="22">
        <v>48783.33333333333</v>
      </c>
      <c r="H12" s="22">
        <v>28768.939393939396</v>
      </c>
      <c r="I12" s="22">
        <v>19063.333333333336</v>
      </c>
    </row>
    <row r="13" spans="1:9" ht="45">
      <c r="A13" s="5">
        <v>6</v>
      </c>
      <c r="B13" s="6" t="s">
        <v>11</v>
      </c>
      <c r="C13" s="7">
        <f t="shared" si="0"/>
        <v>1.6334412671166072</v>
      </c>
      <c r="D13" s="7">
        <f t="shared" si="1"/>
        <v>1.4060000780244215</v>
      </c>
      <c r="E13" s="7">
        <f t="shared" si="2"/>
        <v>3.003280609256004</v>
      </c>
      <c r="F13" s="22">
        <v>34891.666666666664</v>
      </c>
      <c r="G13" s="22">
        <v>30033.333333333332</v>
      </c>
      <c r="H13" s="22">
        <v>21360.833333333336</v>
      </c>
      <c r="I13" s="22">
        <v>7112.500000000002</v>
      </c>
    </row>
    <row r="14" spans="1:9" ht="45">
      <c r="A14" s="5">
        <v>7</v>
      </c>
      <c r="B14" s="6" t="s">
        <v>12</v>
      </c>
      <c r="C14" s="7">
        <f>F14/H14</f>
        <v>1.2211271676300577</v>
      </c>
      <c r="D14" s="7">
        <f t="shared" si="1"/>
        <v>0.9588439306358381</v>
      </c>
      <c r="E14" s="7">
        <f t="shared" si="2"/>
        <v>3.61214348352612</v>
      </c>
      <c r="F14" s="22">
        <v>32008.333333333332</v>
      </c>
      <c r="G14" s="22">
        <v>25133.333333333336</v>
      </c>
      <c r="H14" s="22">
        <v>26212.121212121216</v>
      </c>
      <c r="I14" s="22">
        <v>7256.666666666668</v>
      </c>
    </row>
    <row r="15" spans="1:9" ht="45">
      <c r="A15" s="5">
        <v>8</v>
      </c>
      <c r="B15" s="6" t="s">
        <v>13</v>
      </c>
      <c r="C15" s="7">
        <f t="shared" si="0"/>
        <v>1.5782654547280668</v>
      </c>
      <c r="D15" s="7">
        <f>G15/H15</f>
        <v>1.3188369406920102</v>
      </c>
      <c r="E15" s="7">
        <f>H15/I15</f>
        <v>3.9206536719826643</v>
      </c>
      <c r="F15" s="22">
        <v>29099.999999999996</v>
      </c>
      <c r="G15" s="22">
        <v>24316.666666666668</v>
      </c>
      <c r="H15" s="22">
        <v>18437.962962962964</v>
      </c>
      <c r="I15" s="22">
        <v>4702.777777777789</v>
      </c>
    </row>
    <row r="16" spans="1:9" ht="45">
      <c r="A16" s="5">
        <v>9</v>
      </c>
      <c r="B16" s="6" t="s">
        <v>19</v>
      </c>
      <c r="C16" s="7">
        <f t="shared" si="0"/>
        <v>1.8400579580918413</v>
      </c>
      <c r="D16" s="7">
        <f t="shared" si="1"/>
        <v>1.6230494872938028</v>
      </c>
      <c r="E16" s="7">
        <f t="shared" si="2"/>
        <v>1.8235772357723565</v>
      </c>
      <c r="F16" s="22">
        <v>45858.33333333333</v>
      </c>
      <c r="G16" s="22">
        <v>40449.99999999999</v>
      </c>
      <c r="H16" s="22">
        <v>24922.22222222222</v>
      </c>
      <c r="I16" s="22">
        <v>13666.666666666673</v>
      </c>
    </row>
    <row r="17" spans="1:9" ht="45">
      <c r="A17" s="5">
        <v>10</v>
      </c>
      <c r="B17" s="6" t="s">
        <v>18</v>
      </c>
      <c r="C17" s="7">
        <f t="shared" si="0"/>
        <v>1.409041919564354</v>
      </c>
      <c r="D17" s="7">
        <f t="shared" si="1"/>
        <v>1.1137897782063644</v>
      </c>
      <c r="E17" s="7">
        <f t="shared" si="2"/>
        <v>3.0552859618717525</v>
      </c>
      <c r="F17" s="22">
        <v>41400</v>
      </c>
      <c r="G17" s="22">
        <v>32725</v>
      </c>
      <c r="H17" s="22">
        <v>29381.66666666667</v>
      </c>
      <c r="I17" s="22">
        <v>9616.666666666662</v>
      </c>
    </row>
    <row r="18" spans="1:9" ht="45">
      <c r="A18" s="5">
        <v>11</v>
      </c>
      <c r="B18" s="6" t="s">
        <v>23</v>
      </c>
      <c r="C18" s="7">
        <f t="shared" si="0"/>
        <v>1.4044992514380272</v>
      </c>
      <c r="D18" s="7">
        <f t="shared" si="1"/>
        <v>1.2881963596249313</v>
      </c>
      <c r="E18" s="7">
        <f t="shared" si="2"/>
        <v>3.134741262195874</v>
      </c>
      <c r="F18" s="22">
        <v>33008.333333333336</v>
      </c>
      <c r="G18" s="22">
        <v>30275.000000000004</v>
      </c>
      <c r="H18" s="22">
        <v>23501.85185185185</v>
      </c>
      <c r="I18" s="22">
        <v>7497.222222222224</v>
      </c>
    </row>
    <row r="19" spans="1:9" ht="45">
      <c r="A19" s="5">
        <v>12</v>
      </c>
      <c r="B19" s="6" t="s">
        <v>20</v>
      </c>
      <c r="C19" s="7">
        <f t="shared" si="0"/>
        <v>1.3724433033804022</v>
      </c>
      <c r="D19" s="7">
        <f t="shared" si="1"/>
        <v>0.9728712023962345</v>
      </c>
      <c r="E19" s="7">
        <f t="shared" si="2"/>
        <v>3.349737219302437</v>
      </c>
      <c r="F19" s="22">
        <v>38183.33333333333</v>
      </c>
      <c r="G19" s="22">
        <v>27066.666666666664</v>
      </c>
      <c r="H19" s="22">
        <v>27821.42857142857</v>
      </c>
      <c r="I19" s="22">
        <v>8305.555555555555</v>
      </c>
    </row>
    <row r="20" spans="1:9" ht="45">
      <c r="A20" s="5">
        <v>13</v>
      </c>
      <c r="B20" s="6" t="s">
        <v>14</v>
      </c>
      <c r="C20" s="7">
        <f t="shared" si="0"/>
        <v>1.2735036677415923</v>
      </c>
      <c r="D20" s="7">
        <f t="shared" si="1"/>
        <v>1.0735320174350613</v>
      </c>
      <c r="E20" s="7">
        <f t="shared" si="2"/>
        <v>2.763723617844378</v>
      </c>
      <c r="F20" s="22">
        <v>33275</v>
      </c>
      <c r="G20" s="22">
        <v>28050</v>
      </c>
      <c r="H20" s="22">
        <v>26128.703703703708</v>
      </c>
      <c r="I20" s="22">
        <v>9454.16666666666</v>
      </c>
    </row>
    <row r="21" spans="1:9" ht="45">
      <c r="A21" s="5">
        <v>14</v>
      </c>
      <c r="B21" s="6" t="s">
        <v>21</v>
      </c>
      <c r="C21" s="7">
        <f t="shared" si="0"/>
        <v>1.5503931895245657</v>
      </c>
      <c r="D21" s="7">
        <f t="shared" si="1"/>
        <v>1.366423778948128</v>
      </c>
      <c r="E21" s="7">
        <f t="shared" si="2"/>
        <v>2.8132737974426636</v>
      </c>
      <c r="F21" s="22">
        <v>35816.66666666667</v>
      </c>
      <c r="G21" s="22">
        <v>31566.666666666668</v>
      </c>
      <c r="H21" s="22">
        <v>23101.666666666664</v>
      </c>
      <c r="I21" s="22">
        <v>8211.666666666664</v>
      </c>
    </row>
    <row r="22" spans="1:9" ht="45">
      <c r="A22" s="5">
        <v>15</v>
      </c>
      <c r="B22" s="6" t="s">
        <v>15</v>
      </c>
      <c r="C22" s="7">
        <f t="shared" si="0"/>
        <v>1.539396668167492</v>
      </c>
      <c r="D22" s="7">
        <f t="shared" si="1"/>
        <v>1.4486717694732103</v>
      </c>
      <c r="E22" s="7">
        <f t="shared" si="2"/>
        <v>2.165984006241467</v>
      </c>
      <c r="F22" s="22">
        <v>56983.33333333333</v>
      </c>
      <c r="G22" s="22">
        <v>53625</v>
      </c>
      <c r="H22" s="22">
        <v>37016.666666666664</v>
      </c>
      <c r="I22" s="22">
        <v>17090</v>
      </c>
    </row>
    <row r="23" spans="1:9" ht="14.25">
      <c r="A23" s="5"/>
      <c r="B23" s="21" t="s">
        <v>22</v>
      </c>
      <c r="C23" s="19">
        <f>F23/H23</f>
        <v>1.6209772136212959</v>
      </c>
      <c r="D23" s="19">
        <f>G23/H23</f>
        <v>1.419005876959948</v>
      </c>
      <c r="E23" s="19">
        <f>H23/I23</f>
        <v>2.116342812766557</v>
      </c>
      <c r="F23" s="20">
        <f>(F22+F21+F20+F19+F18+F17+F16+F15+F14+F13+F12+F11+F10+F9+F8)/15</f>
        <v>43241.11111111112</v>
      </c>
      <c r="G23" s="20">
        <f>(G22+G21+G20+G19+G18+G17+G16+G15+G14+G13+G12+G11+G10+G9+G8)/15</f>
        <v>37853.33333333333</v>
      </c>
      <c r="H23" s="20">
        <f>(H22+H21+H20+H19+H18+H17+H16+H15+H14+H13+H12+H11+H10+H9+H8)/15</f>
        <v>26675.95247345248</v>
      </c>
      <c r="I23" s="20">
        <f>(I22+I21+I20+I19+I18+I17+I16+I15+I14+I13+I12+I11+I10+I9+I8)/15</f>
        <v>12604.74074074074</v>
      </c>
    </row>
    <row r="24" spans="1:9" ht="45">
      <c r="A24" s="9">
        <v>1</v>
      </c>
      <c r="B24" s="10" t="s">
        <v>25</v>
      </c>
      <c r="C24" s="7">
        <f aca="true" t="shared" si="3" ref="C24:C33">F24/H24</f>
        <v>1.028640776699029</v>
      </c>
      <c r="D24" s="7">
        <f aca="true" t="shared" si="4" ref="D24:D33">G24/H24</f>
        <v>1.028640776699029</v>
      </c>
      <c r="E24" s="7">
        <f aca="true" t="shared" si="5" ref="E24:E33">H24/I24</f>
        <v>2.4468846607088715</v>
      </c>
      <c r="F24" s="22">
        <v>27166.666666666668</v>
      </c>
      <c r="G24" s="22">
        <v>27166.666666666668</v>
      </c>
      <c r="H24" s="22">
        <v>26410.25641025641</v>
      </c>
      <c r="I24" s="22">
        <v>10793.421052631578</v>
      </c>
    </row>
    <row r="25" spans="1:9" ht="45">
      <c r="A25" s="9">
        <v>2</v>
      </c>
      <c r="B25" s="10" t="s">
        <v>26</v>
      </c>
      <c r="C25" s="7">
        <f t="shared" si="3"/>
        <v>1.8895828038197593</v>
      </c>
      <c r="D25" s="7">
        <f t="shared" si="4"/>
        <v>1.8895828038197593</v>
      </c>
      <c r="E25" s="7">
        <f t="shared" si="5"/>
        <v>1.3684210526315792</v>
      </c>
      <c r="F25" s="22">
        <v>45650</v>
      </c>
      <c r="G25" s="22">
        <v>45650</v>
      </c>
      <c r="H25" s="22">
        <v>24158.771929824565</v>
      </c>
      <c r="I25" s="22">
        <v>17654.48717948718</v>
      </c>
    </row>
    <row r="26" spans="1:9" ht="45">
      <c r="A26" s="9">
        <v>3</v>
      </c>
      <c r="B26" s="10" t="s">
        <v>27</v>
      </c>
      <c r="C26" s="7">
        <f t="shared" si="3"/>
        <v>1.0937433040497109</v>
      </c>
      <c r="D26" s="7">
        <f t="shared" si="4"/>
        <v>1.0937433040497109</v>
      </c>
      <c r="E26" s="7">
        <f t="shared" si="5"/>
        <v>2.9053586933372646</v>
      </c>
      <c r="F26" s="22">
        <v>28358.333333333336</v>
      </c>
      <c r="G26" s="22">
        <v>28358.333333333336</v>
      </c>
      <c r="H26" s="22">
        <v>25927.777777777777</v>
      </c>
      <c r="I26" s="22">
        <v>8924.122807017546</v>
      </c>
    </row>
    <row r="27" spans="1:9" ht="45">
      <c r="A27" s="9">
        <v>5</v>
      </c>
      <c r="B27" s="10" t="s">
        <v>28</v>
      </c>
      <c r="C27" s="7">
        <f t="shared" si="3"/>
        <v>1.2869194220886264</v>
      </c>
      <c r="D27" s="7">
        <f t="shared" si="4"/>
        <v>1.2869194220886264</v>
      </c>
      <c r="E27" s="7">
        <f t="shared" si="5"/>
        <v>1.9380481082435481</v>
      </c>
      <c r="F27" s="22">
        <v>27650.000000000004</v>
      </c>
      <c r="G27" s="22">
        <v>27650.000000000004</v>
      </c>
      <c r="H27" s="22">
        <v>21485.416666666664</v>
      </c>
      <c r="I27" s="22">
        <v>11086.11111111111</v>
      </c>
    </row>
    <row r="28" spans="1:9" ht="45">
      <c r="A28" s="9">
        <v>7</v>
      </c>
      <c r="B28" s="10" t="s">
        <v>29</v>
      </c>
      <c r="C28" s="7">
        <f t="shared" si="3"/>
        <v>0.8500259470679813</v>
      </c>
      <c r="D28" s="7">
        <f t="shared" si="4"/>
        <v>0.8500259470679813</v>
      </c>
      <c r="E28" s="7">
        <f t="shared" si="5"/>
        <v>2.264014770057067</v>
      </c>
      <c r="F28" s="22">
        <v>18200</v>
      </c>
      <c r="G28" s="22">
        <v>18200</v>
      </c>
      <c r="H28" s="22">
        <v>21411.111111111113</v>
      </c>
      <c r="I28" s="22">
        <v>9457.142857142855</v>
      </c>
    </row>
    <row r="29" spans="1:9" ht="45">
      <c r="A29" s="9">
        <v>8</v>
      </c>
      <c r="B29" s="10" t="s">
        <v>30</v>
      </c>
      <c r="C29" s="7">
        <f t="shared" si="3"/>
        <v>0.9518881870716301</v>
      </c>
      <c r="D29" s="7">
        <f t="shared" si="4"/>
        <v>0.9518881870716301</v>
      </c>
      <c r="E29" s="7">
        <f t="shared" si="5"/>
        <v>2.0971304125032026</v>
      </c>
      <c r="F29" s="22">
        <v>19675</v>
      </c>
      <c r="G29" s="22">
        <v>19675</v>
      </c>
      <c r="H29" s="22">
        <v>20669.444444444445</v>
      </c>
      <c r="I29" s="22">
        <v>9856.060606060606</v>
      </c>
    </row>
    <row r="30" spans="1:9" ht="45">
      <c r="A30" s="9">
        <v>9</v>
      </c>
      <c r="B30" s="10" t="s">
        <v>31</v>
      </c>
      <c r="C30" s="7">
        <f t="shared" si="3"/>
        <v>0.39127501686530247</v>
      </c>
      <c r="D30" s="7">
        <f t="shared" si="4"/>
        <v>0.39127501686530247</v>
      </c>
      <c r="E30" s="7">
        <f t="shared" si="5"/>
        <v>2.966014855237227</v>
      </c>
      <c r="F30" s="22">
        <v>9666.666666666666</v>
      </c>
      <c r="G30" s="22">
        <v>9666.666666666666</v>
      </c>
      <c r="H30" s="22">
        <v>24705.55555555555</v>
      </c>
      <c r="I30" s="22">
        <v>8329.545454545458</v>
      </c>
    </row>
    <row r="31" spans="1:9" ht="45">
      <c r="A31" s="9">
        <v>10</v>
      </c>
      <c r="B31" s="10" t="s">
        <v>32</v>
      </c>
      <c r="C31" s="7">
        <f t="shared" si="3"/>
        <v>1.0634758126439725</v>
      </c>
      <c r="D31" s="7">
        <f t="shared" si="4"/>
        <v>1.0634758126439725</v>
      </c>
      <c r="E31" s="7">
        <f t="shared" si="5"/>
        <v>2.3193826061145737</v>
      </c>
      <c r="F31" s="22">
        <v>23083.333333333332</v>
      </c>
      <c r="G31" s="22">
        <v>23083.333333333332</v>
      </c>
      <c r="H31" s="22">
        <v>21705.55555555555</v>
      </c>
      <c r="I31" s="22">
        <v>9358.333333333332</v>
      </c>
    </row>
    <row r="32" spans="1:9" ht="45">
      <c r="A32" s="9">
        <v>11</v>
      </c>
      <c r="B32" s="10" t="s">
        <v>33</v>
      </c>
      <c r="C32" s="7">
        <f t="shared" si="3"/>
        <v>1.0245939675174014</v>
      </c>
      <c r="D32" s="7">
        <f t="shared" si="4"/>
        <v>1.0245939675174014</v>
      </c>
      <c r="E32" s="7">
        <f t="shared" si="5"/>
        <v>2.82555575421658</v>
      </c>
      <c r="F32" s="22">
        <v>24533.333333333332</v>
      </c>
      <c r="G32" s="22">
        <v>24533.333333333332</v>
      </c>
      <c r="H32" s="22">
        <v>23944.44444444444</v>
      </c>
      <c r="I32" s="22">
        <v>8474.242424242424</v>
      </c>
    </row>
    <row r="33" spans="1:9" ht="45">
      <c r="A33" s="9">
        <v>12</v>
      </c>
      <c r="B33" s="10" t="s">
        <v>34</v>
      </c>
      <c r="C33" s="7">
        <f t="shared" si="3"/>
        <v>1.6540438001670468</v>
      </c>
      <c r="D33" s="7">
        <f t="shared" si="4"/>
        <v>1.6540438001670468</v>
      </c>
      <c r="E33" s="7">
        <f t="shared" si="5"/>
        <v>2.5952143826686696</v>
      </c>
      <c r="F33" s="22">
        <v>42333.333333333336</v>
      </c>
      <c r="G33" s="22">
        <v>42333.333333333336</v>
      </c>
      <c r="H33" s="22">
        <v>25593.840579710144</v>
      </c>
      <c r="I33" s="22">
        <v>9861.936936936938</v>
      </c>
    </row>
    <row r="34" spans="1:9" ht="14.25">
      <c r="A34" s="12"/>
      <c r="B34" s="18" t="s">
        <v>35</v>
      </c>
      <c r="C34" s="19">
        <f aca="true" t="shared" si="6" ref="C34:C39">F34/H34</f>
        <v>1.1284022413618564</v>
      </c>
      <c r="D34" s="19">
        <f>G34/H34</f>
        <v>1.1284022413618564</v>
      </c>
      <c r="E34" s="19">
        <f>H34/I34</f>
        <v>2.2738210548836886</v>
      </c>
      <c r="F34" s="20">
        <f>(F33+F32+F31+F30+F29+F28+F27+F26+F25+F24)/12</f>
        <v>22193.05555555556</v>
      </c>
      <c r="G34" s="20">
        <f>(G33+G32+G31+G30+G29+G28+G27+G26+G25+G24)/12</f>
        <v>22193.05555555556</v>
      </c>
      <c r="H34" s="20">
        <f>(H33+H32+H31+H30+H29+H28+H27+H26+H25+H24)/12</f>
        <v>19667.68120627889</v>
      </c>
      <c r="I34" s="20">
        <f>(I33+I32+I31+I30+I29+I28+I27+I26+I25+I24)/12</f>
        <v>8649.616980209086</v>
      </c>
    </row>
    <row r="35" spans="1:9" ht="45">
      <c r="A35" s="9">
        <v>1</v>
      </c>
      <c r="B35" s="11" t="s">
        <v>36</v>
      </c>
      <c r="C35" s="7">
        <f t="shared" si="6"/>
        <v>1.497050280539068</v>
      </c>
      <c r="D35" s="7">
        <f aca="true" t="shared" si="7" ref="D35:E39">G35/H35</f>
        <v>0.6777318732071659</v>
      </c>
      <c r="E35" s="7">
        <f t="shared" si="7"/>
        <v>1.7324644287685784</v>
      </c>
      <c r="F35" s="22">
        <v>38416.666666666664</v>
      </c>
      <c r="G35" s="22">
        <v>17391.666666666664</v>
      </c>
      <c r="H35" s="22">
        <v>25661.574074074073</v>
      </c>
      <c r="I35" s="22">
        <v>14812.179487179492</v>
      </c>
    </row>
    <row r="36" spans="1:9" ht="45">
      <c r="A36" s="9">
        <v>2</v>
      </c>
      <c r="B36" s="11" t="s">
        <v>37</v>
      </c>
      <c r="C36" s="7">
        <f t="shared" si="6"/>
        <v>1.9064047126652883</v>
      </c>
      <c r="D36" s="7">
        <f t="shared" si="7"/>
        <v>1.4555680892398324</v>
      </c>
      <c r="E36" s="7">
        <f t="shared" si="7"/>
        <v>1.7506703710515867</v>
      </c>
      <c r="F36" s="22">
        <v>46091.66666666667</v>
      </c>
      <c r="G36" s="22">
        <v>35191.66666666667</v>
      </c>
      <c r="H36" s="22">
        <v>24177.272727272724</v>
      </c>
      <c r="I36" s="22">
        <v>13810.29411764706</v>
      </c>
    </row>
    <row r="37" spans="1:9" ht="14.25">
      <c r="A37" s="9"/>
      <c r="B37" s="18" t="s">
        <v>38</v>
      </c>
      <c r="C37" s="19">
        <f t="shared" si="6"/>
        <v>1.6956317964212944</v>
      </c>
      <c r="D37" s="19">
        <f t="shared" si="7"/>
        <v>1.0550672157990697</v>
      </c>
      <c r="E37" s="19">
        <f t="shared" si="7"/>
        <v>1.7412487645003039</v>
      </c>
      <c r="F37" s="20">
        <f>(F36+F35)/2</f>
        <v>42254.16666666667</v>
      </c>
      <c r="G37" s="20">
        <f>(G36+G35)/2</f>
        <v>26291.666666666668</v>
      </c>
      <c r="H37" s="20">
        <f>(H36+H35)/2</f>
        <v>24919.423400673397</v>
      </c>
      <c r="I37" s="20">
        <f>(I36+I35)/2</f>
        <v>14311.236802413276</v>
      </c>
    </row>
    <row r="38" spans="1:9" ht="60">
      <c r="A38" s="14">
        <v>1</v>
      </c>
      <c r="B38" s="13" t="s">
        <v>39</v>
      </c>
      <c r="C38" s="7">
        <f t="shared" si="6"/>
        <v>2.162611557420634</v>
      </c>
      <c r="D38" s="7">
        <f t="shared" si="7"/>
        <v>1.9950706350689102</v>
      </c>
      <c r="E38" s="7">
        <f t="shared" si="7"/>
        <v>1.69176490518359</v>
      </c>
      <c r="F38" s="22">
        <v>43241.666666666664</v>
      </c>
      <c r="G38" s="22">
        <v>39891.666666666664</v>
      </c>
      <c r="H38" s="22">
        <v>19995.114942528737</v>
      </c>
      <c r="I38" s="22">
        <v>11819.086021505376</v>
      </c>
    </row>
    <row r="39" spans="1:9" ht="45">
      <c r="A39" s="14">
        <v>2</v>
      </c>
      <c r="B39" s="16" t="s">
        <v>40</v>
      </c>
      <c r="C39" s="7">
        <f t="shared" si="6"/>
        <v>1.5881092811039397</v>
      </c>
      <c r="D39" s="7">
        <f t="shared" si="7"/>
        <v>0.7689183173825951</v>
      </c>
      <c r="E39" s="7">
        <f t="shared" si="7"/>
        <v>2.094457356339445</v>
      </c>
      <c r="F39" s="22">
        <v>36591.66666666667</v>
      </c>
      <c r="G39" s="22">
        <v>17716.666666666664</v>
      </c>
      <c r="H39" s="22">
        <v>23041.02564102564</v>
      </c>
      <c r="I39" s="22">
        <v>11000.952380952378</v>
      </c>
    </row>
    <row r="40" spans="1:9" ht="12.75">
      <c r="A40" s="12"/>
      <c r="B40" s="12"/>
      <c r="C40" s="7"/>
      <c r="D40" s="7"/>
      <c r="E40" s="7"/>
      <c r="F40" s="15"/>
      <c r="G40" s="15"/>
      <c r="H40" s="15"/>
      <c r="I40" s="15"/>
    </row>
    <row r="43" spans="2:6" ht="15.75">
      <c r="B43" s="17" t="s">
        <v>44</v>
      </c>
      <c r="C43" s="17"/>
      <c r="D43" s="17"/>
      <c r="E43" s="17"/>
      <c r="F43" s="17"/>
    </row>
    <row r="44" spans="2:6" ht="15.75">
      <c r="B44" s="17" t="s">
        <v>43</v>
      </c>
      <c r="C44" s="17"/>
      <c r="D44" s="17"/>
      <c r="E44" s="17" t="s">
        <v>45</v>
      </c>
      <c r="F44" s="17"/>
    </row>
    <row r="46" ht="12.75">
      <c r="B46" t="s">
        <v>41</v>
      </c>
    </row>
    <row r="47" ht="12.75">
      <c r="B47" t="s">
        <v>42</v>
      </c>
    </row>
  </sheetData>
  <sheetProtection/>
  <mergeCells count="7">
    <mergeCell ref="C4:J4"/>
    <mergeCell ref="C5:C6"/>
    <mergeCell ref="D5:D6"/>
    <mergeCell ref="E5:E6"/>
    <mergeCell ref="H5:H6"/>
    <mergeCell ref="I5:I6"/>
    <mergeCell ref="J5:J6"/>
  </mergeCells>
  <printOptions/>
  <pageMargins left="0.7480314960629921" right="0.7480314960629921" top="0.5511811023622047" bottom="0.472440944881889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Юлька</cp:lastModifiedBy>
  <cp:lastPrinted>2016-10-10T10:00:01Z</cp:lastPrinted>
  <dcterms:created xsi:type="dcterms:W3CDTF">2014-11-19T01:08:05Z</dcterms:created>
  <dcterms:modified xsi:type="dcterms:W3CDTF">2017-01-10T09:28:07Z</dcterms:modified>
  <cp:category/>
  <cp:version/>
  <cp:contentType/>
  <cp:contentStatus/>
</cp:coreProperties>
</file>